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<sst xmlns="http://schemas.openxmlformats.org/spreadsheetml/2006/main" count="21" uniqueCount="16">
  <si>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Assiette</t>
  </si>
  <si>
    <t>TOTAL</t>
  </si>
  <si>
    <t>AIDES PUBLIQUES</t>
  </si>
  <si>
    <t>Nature</t>
  </si>
  <si>
    <t>Autres</t>
  </si>
  <si>
    <t>Investissement productif</t>
  </si>
  <si>
    <t>TVA NPR</t>
  </si>
  <si>
    <t>Défiscalisation</t>
  </si>
  <si>
    <t>Construction</t>
  </si>
  <si>
    <t>VRD</t>
  </si>
  <si>
    <t>Equipement et aménagement</t>
  </si>
  <si>
    <t>Montant</t>
  </si>
  <si>
    <t>Postes de dépenses</t>
  </si>
  <si>
    <t xml:space="preserve">Coût total </t>
  </si>
  <si>
    <t>% par rapport coût total</t>
  </si>
  <si>
    <t>% d'aide par rappor à l'assiette éligible de chaque régime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</si>
</sst>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J24"/>
  <sheetViews>
    <sheetView showGridLines="0" tabSelected="1" workbookViewId="0" topLeftCell="A1">
      <selection activeCell="D6" sqref="D6"/>
    </sheetView>
  </sheetViews>
  <sheetFormatPr defaultColWidth="11.421875" defaultRowHeight="12.75"/>
  <cols>
    <col min="1" max="1" width="8.28125" style="0" customWidth="1"/>
    <col min="2" max="2" width="17.421875" style="0" customWidth="1"/>
    <col min="3" max="3" width="11.00390625" style="12" customWidth="1"/>
    <col min="4" max="4" width="20.28125" style="12" customWidth="1"/>
    <col min="5" max="5" width="17.140625" style="12" customWidth="1"/>
    <col min="6" max="6" width="13.00390625" style="12" customWidth="1"/>
    <col min="7" max="7" width="16.00390625" style="12" customWidth="1"/>
    <col min="8" max="8" width="14.00390625" style="12" customWidth="1"/>
    <col min="9" max="9" width="13.28125" style="12" bestFit="1" customWidth="1"/>
    <col min="10" max="10" width="11.421875" style="12" customWidth="1"/>
  </cols>
  <sheetData>
    <row r="11" spans="2:10" ht="12.75">
      <c r="B11" s="19" t="s">
        <v>12</v>
      </c>
      <c r="C11" s="20"/>
      <c r="D11" s="19" t="s">
        <v>2</v>
      </c>
      <c r="E11" s="23"/>
      <c r="F11" s="23"/>
      <c r="G11" s="23"/>
      <c r="H11" s="23"/>
      <c r="I11" s="23"/>
      <c r="J11" s="20"/>
    </row>
    <row r="12" spans="2:10" ht="12.75">
      <c r="B12" s="2" t="s">
        <v>3</v>
      </c>
      <c r="C12" s="8" t="s">
        <v>11</v>
      </c>
      <c r="D12" s="21" t="s">
        <v>5</v>
      </c>
      <c r="E12" s="20"/>
      <c r="F12" s="22" t="s">
        <v>7</v>
      </c>
      <c r="G12" s="20"/>
      <c r="H12" s="22" t="s">
        <v>6</v>
      </c>
      <c r="I12" s="20"/>
      <c r="J12" s="8" t="s">
        <v>1</v>
      </c>
    </row>
    <row r="13" spans="2:10" ht="12.75">
      <c r="B13" s="1"/>
      <c r="C13" s="9"/>
      <c r="D13" s="15" t="s">
        <v>0</v>
      </c>
      <c r="E13" s="13" t="s">
        <v>11</v>
      </c>
      <c r="F13" s="15" t="s">
        <v>0</v>
      </c>
      <c r="G13" s="13" t="s">
        <v>11</v>
      </c>
      <c r="H13" s="15" t="s">
        <v>0</v>
      </c>
      <c r="I13" s="13" t="s">
        <v>11</v>
      </c>
      <c r="J13" s="9"/>
    </row>
    <row r="14" spans="2:10" ht="12.75">
      <c r="B14" s="1" t="s">
        <v>8</v>
      </c>
      <c r="C14" s="9">
        <v>2645546</v>
      </c>
      <c r="D14" s="15">
        <v>2645546</v>
      </c>
      <c r="E14" s="13">
        <f>D14*30%</f>
        <v>793663.7999999999</v>
      </c>
      <c r="F14" s="15">
        <f>C14-(1085220+31535)</f>
        <v>1528791</v>
      </c>
      <c r="G14" s="13">
        <f>F14*22%</f>
        <v>336334.02</v>
      </c>
      <c r="H14" s="15"/>
      <c r="I14" s="13"/>
      <c r="J14" s="9"/>
    </row>
    <row r="15" spans="2:10" ht="12.75">
      <c r="B15" s="1" t="s">
        <v>9</v>
      </c>
      <c r="C15" s="9">
        <v>478669</v>
      </c>
      <c r="D15" s="15">
        <v>478669</v>
      </c>
      <c r="E15" s="13">
        <f>D15*30%</f>
        <v>143600.69999999998</v>
      </c>
      <c r="F15" s="15">
        <f>D15</f>
        <v>478669</v>
      </c>
      <c r="G15" s="13">
        <f>F15*22%</f>
        <v>105307.18000000001</v>
      </c>
      <c r="H15" s="15"/>
      <c r="I15" s="13"/>
      <c r="J15" s="9"/>
    </row>
    <row r="16" spans="2:10" ht="25.5">
      <c r="B16" s="7" t="s">
        <v>10</v>
      </c>
      <c r="C16" s="9">
        <v>394184</v>
      </c>
      <c r="D16" s="15">
        <v>394184</v>
      </c>
      <c r="E16" s="13">
        <f>D16*30%</f>
        <v>118255.2</v>
      </c>
      <c r="F16" s="15">
        <f>D16</f>
        <v>394184</v>
      </c>
      <c r="G16" s="13">
        <f>F16*22%</f>
        <v>86720.48</v>
      </c>
      <c r="H16" s="15">
        <v>394184</v>
      </c>
      <c r="I16" s="13">
        <v>31535</v>
      </c>
      <c r="J16" s="9"/>
    </row>
    <row r="17" spans="2:10" ht="12.75">
      <c r="B17" s="1" t="s">
        <v>4</v>
      </c>
      <c r="C17" s="9">
        <v>99000</v>
      </c>
      <c r="D17" s="15">
        <v>99000</v>
      </c>
      <c r="E17" s="13">
        <f>D17*30%</f>
        <v>29700</v>
      </c>
      <c r="F17" s="15">
        <f>D17</f>
        <v>99000</v>
      </c>
      <c r="G17" s="13">
        <f>F17*22%</f>
        <v>21780</v>
      </c>
      <c r="H17" s="15"/>
      <c r="I17" s="13"/>
      <c r="J17" s="9"/>
    </row>
    <row r="18" spans="2:10" ht="12.75">
      <c r="B18" s="1"/>
      <c r="C18" s="9"/>
      <c r="D18" s="15"/>
      <c r="E18" s="13"/>
      <c r="F18" s="15"/>
      <c r="G18" s="13"/>
      <c r="H18" s="15"/>
      <c r="I18" s="13"/>
      <c r="J18" s="9"/>
    </row>
    <row r="19" spans="2:10" ht="12.75">
      <c r="B19" s="1" t="s">
        <v>13</v>
      </c>
      <c r="C19" s="9">
        <f>SUM(C14:C18)</f>
        <v>3617399</v>
      </c>
      <c r="D19" s="9">
        <f>SUM(D14:D18)</f>
        <v>3617399</v>
      </c>
      <c r="E19" s="13">
        <f>SUM(E14:E17)</f>
        <v>1085219.7</v>
      </c>
      <c r="F19" s="13">
        <f>SUM(F14:F17)</f>
        <v>2500644</v>
      </c>
      <c r="G19" s="13">
        <f>SUM(G14:G17)</f>
        <v>550141.68</v>
      </c>
      <c r="H19" s="13">
        <f>SUM(H14:H17)</f>
        <v>394184</v>
      </c>
      <c r="I19" s="13">
        <f>I16</f>
        <v>31535</v>
      </c>
      <c r="J19" s="9">
        <f>E19+G19+I19</f>
        <v>1666896.38</v>
      </c>
    </row>
    <row r="20" spans="2:10" ht="12.75">
      <c r="B20" s="6"/>
      <c r="C20" s="10"/>
      <c r="D20" s="14"/>
      <c r="E20" s="10"/>
      <c r="F20" s="10"/>
      <c r="G20" s="10"/>
      <c r="H20" s="10"/>
      <c r="I20" s="10"/>
      <c r="J20" s="13"/>
    </row>
    <row r="21" spans="2:10" ht="12.75">
      <c r="B21" s="3" t="s">
        <v>15</v>
      </c>
      <c r="C21" s="8"/>
      <c r="D21" s="17"/>
      <c r="E21" s="16">
        <f>E19/C19</f>
        <v>0.3</v>
      </c>
      <c r="F21" s="18"/>
      <c r="G21" s="16">
        <f>G19/F19</f>
        <v>0.22000000000000003</v>
      </c>
      <c r="H21" s="18"/>
      <c r="I21" s="16">
        <f>I16/H16</f>
        <v>0.08000071032817162</v>
      </c>
      <c r="J21" s="9"/>
    </row>
    <row r="22" spans="2:10" ht="12.75">
      <c r="B22" s="6"/>
      <c r="C22" s="10"/>
      <c r="D22" s="10"/>
      <c r="E22" s="10"/>
      <c r="F22" s="10"/>
      <c r="G22" s="10"/>
      <c r="H22" s="10"/>
      <c r="I22" s="10"/>
      <c r="J22" s="13"/>
    </row>
    <row r="23" spans="2:10" ht="12.75">
      <c r="B23" s="5" t="s">
        <v>14</v>
      </c>
      <c r="C23" s="11"/>
      <c r="D23" s="11"/>
      <c r="E23" s="4">
        <f>E19/C19</f>
        <v>0.3</v>
      </c>
      <c r="F23" s="11"/>
      <c r="G23" s="4">
        <f>G19/C19</f>
        <v>0.152082112036853</v>
      </c>
      <c r="H23" s="11"/>
      <c r="I23" s="4">
        <f>I19/C19</f>
        <v>0.00871758962724322</v>
      </c>
      <c r="J23" s="4">
        <f>J19/C19</f>
        <v>0.4607997016640962</v>
      </c>
    </row>
    <row r="24" spans="2:10" ht="12.75">
      <c r="B24" s="1"/>
      <c r="C24" s="9"/>
      <c r="D24" s="9"/>
      <c r="E24" s="9"/>
      <c r="F24" s="9"/>
      <c r="G24" s="9"/>
      <c r="H24" s="9"/>
      <c r="I24" s="9"/>
      <c r="J24" s="9"/>
    </row>
  </sheetData>
  <mergeCells count="5">
    <mergeCell ref="B11:C11"/>
    <mergeCell ref="D12:E12"/>
    <mergeCell ref="F12:G12"/>
    <mergeCell ref="H12:I12"/>
    <mergeCell ref="D11:J11"/>
  </mergeCells>
  <printOptions/>
  <pageMargins left="0.75" right="0.75" top="1" bottom="1" header="0.4921259845" footer="0.4921259845"/>
  <pageSetup fitToHeight="1" fitToWidth="1" horizontalDpi="600" verticalDpi="600" orientation="landscape" paperSize="9" scale="92" r:id="rId1"/>
  <headerFooter alignWithMargins="0">
    <oddHeader>&amp;C&amp;"Arial,Gras"&amp;12TABLEAU DE SIMULATION DE CUMULS D'AIDES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</dc:creator>
  <cp:keywords/>
  <dc:description/>
  <cp:lastModifiedBy> </cp:lastModifiedBy>
  <cp:lastPrinted>2008-09-15T07:21:48Z</cp:lastPrinted>
  <dcterms:created xsi:type="dcterms:W3CDTF">2008-04-10T10:24:09Z</dcterms:created>
  <dcterms:modified xsi:type="dcterms:W3CDTF">2008-09-15T07:21:52Z</dcterms:modified>
  <cp:category/>
  <cp:version/>
  <cp:contentType/>
  <cp:contentStatus/>
</cp:coreProperties>
</file>